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846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'Sheet1'!$A$1:$N$80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<sst xmlns="http://schemas.openxmlformats.org/spreadsheetml/2006/main" count="93" uniqueCount="90">
  <si>
    <t>TOTAL</t>
  </si>
  <si>
    <t>D</t>
  </si>
  <si>
    <t>TOTAL REGISTERED VOTERS</t>
  </si>
  <si>
    <t>VOTER PRESENTAGE</t>
  </si>
  <si>
    <t>UNITED STATES SENATOR</t>
  </si>
  <si>
    <t>UNITED STATE REP. DISTRICT 19</t>
  </si>
  <si>
    <t>RAILROAD COMMISSIONER</t>
  </si>
  <si>
    <t>CHIEF JUSTICE SUPREME COURT</t>
  </si>
  <si>
    <t>JUSTICE SUPREME COURT PLACE 6</t>
  </si>
  <si>
    <t>JUSTICE SUPREME COURT PLACE 7</t>
  </si>
  <si>
    <t>JUSTICE SUPREME COURT PLACE 8</t>
  </si>
  <si>
    <t>JUDGE COURT OF CRIMINAL APPEALS PLACE 3</t>
  </si>
  <si>
    <t>JUDGE COURT OF CRIMINAL APPEALS PLACE 4</t>
  </si>
  <si>
    <t>JUDGE COURT OF CRIMINAL APPEALS PLACE 9</t>
  </si>
  <si>
    <t>MEMBER STATE BOARD OF EDUCATION DISTRICT 15</t>
  </si>
  <si>
    <t>EARLY</t>
  </si>
  <si>
    <t>ABBM</t>
  </si>
  <si>
    <t>TOTAL VOTES CAST</t>
  </si>
  <si>
    <t>1A</t>
  </si>
  <si>
    <t>1B</t>
  </si>
  <si>
    <t>2A</t>
  </si>
  <si>
    <t>2B</t>
  </si>
  <si>
    <t>3A</t>
  </si>
  <si>
    <t>3B</t>
  </si>
  <si>
    <t xml:space="preserve">PRESIDENT/ VICE PRESIDENT </t>
  </si>
  <si>
    <t>DONALD J TRUMP/ MICHAEL R PENCE REP</t>
  </si>
  <si>
    <t>JOSEPH R BIDEN/ KAMALA D HARRIS DEM</t>
  </si>
  <si>
    <t>JO JORGENSEN/ JEREMY SPIKE COHEN                   LIB</t>
  </si>
  <si>
    <t>HOWIE HAWKINS/ ANGELA WALKER GRE</t>
  </si>
  <si>
    <t>MARY MJ HEGAR DEM</t>
  </si>
  <si>
    <t>JOHN CORNYN    REP</t>
  </si>
  <si>
    <t xml:space="preserve">KERRY DOUGLAS MCKENNON            LIB </t>
  </si>
  <si>
    <t>TOM WATSON     DEM</t>
  </si>
  <si>
    <t>JOE BURNES         LIB</t>
  </si>
  <si>
    <t>JODEY C ARRINGTON                  REP</t>
  </si>
  <si>
    <t>JAMES JIM WRIGHT REP</t>
  </si>
  <si>
    <t>CHRYSTA CASTANDEA        DEM</t>
  </si>
  <si>
    <t xml:space="preserve">MATT STERETT     LIB </t>
  </si>
  <si>
    <t xml:space="preserve">NATHAN HECHT   REP </t>
  </si>
  <si>
    <t>AMY CLARK MEACHUM          DEM</t>
  </si>
  <si>
    <t>JANE BLAND        REP</t>
  </si>
  <si>
    <t>KATHY CHENG    DEM</t>
  </si>
  <si>
    <t>JEFF BOYD          REP</t>
  </si>
  <si>
    <t>STACI WILLIAMS      DEM</t>
  </si>
  <si>
    <t>WILLIAM BRYAN STRANGE III          LIB</t>
  </si>
  <si>
    <t>BRETT BUSBY     REP</t>
  </si>
  <si>
    <t>GISELA D TRIANA DEM</t>
  </si>
  <si>
    <t>TOM OXFORD        LIB</t>
  </si>
  <si>
    <t>BERT RICHARDSON REP</t>
  </si>
  <si>
    <t>ELIZABETH DAVIS FRIZELL              DEM</t>
  </si>
  <si>
    <t xml:space="preserve">TINA CLINTON      DEM </t>
  </si>
  <si>
    <t>KEVIN PATRICK YEARLY               REP</t>
  </si>
  <si>
    <t>DAVID NEWELL    REP</t>
  </si>
  <si>
    <t xml:space="preserve">BRANDON BIRMINGHAM      DEM </t>
  </si>
  <si>
    <t>JOHN BETANCOURT DEM</t>
  </si>
  <si>
    <t>JAY JOHNSON     REP</t>
  </si>
  <si>
    <t>STATE SENATOR DISTIRCT 28</t>
  </si>
  <si>
    <t>CHARLES PERRY REP</t>
  </si>
  <si>
    <t>STATE REP DISTRICT 83</t>
  </si>
  <si>
    <t>DUSTIN BURROWS REP</t>
  </si>
  <si>
    <t>ADDISON PERRY FRANKS              DEM</t>
  </si>
  <si>
    <t>JUSTICE 11TH COURT OF APPEALS DISTRICT PLACE 2</t>
  </si>
  <si>
    <t>BRUCE WILLIAMS  REP</t>
  </si>
  <si>
    <t>W STACY TROTTER REP</t>
  </si>
  <si>
    <t>JUSTICE 11TH COURT OF APPEALS DISTRICT PLACE 3 (UNEXPIRED TERM)</t>
  </si>
  <si>
    <t>DISTRICT JUDGE 132ND JUDICAL DISTRICT</t>
  </si>
  <si>
    <t>ERNIE B ARMSTRONG       REP</t>
  </si>
  <si>
    <t>DISTRICT ATTORNEY 132ND JUDICIAL DISTRICT</t>
  </si>
  <si>
    <t>BEN R SMITH</t>
  </si>
  <si>
    <t>MARLO HOLBROOKS      REP</t>
  </si>
  <si>
    <t>BENNY RAY ALLISON              REP</t>
  </si>
  <si>
    <t>NORMAN JIBBER HERRIDGE           REP</t>
  </si>
  <si>
    <t>ERNESTO REYES REP</t>
  </si>
  <si>
    <t xml:space="preserve">GENERAL ELECTION NOVEMBER 3, 2020      </t>
  </si>
  <si>
    <t>DAVID B COLLINS GRE</t>
  </si>
  <si>
    <t>KATIJA KAT GRUENE     GRE</t>
  </si>
  <si>
    <t>MARK ASH              LIB</t>
  </si>
  <si>
    <t>COUNTY ATTORNEY DECLARED ELECTED</t>
  </si>
  <si>
    <t>SHERIFF/COUNTY TAX ASSESSOR COLLECTOR DECLARED ELECTED</t>
  </si>
  <si>
    <t>COUNTY COMMISSIONER PRECINCT 1 DECLARED ELECTED</t>
  </si>
  <si>
    <t>PRESIDENT R BODDIE/               ERIC C STONEHAM       WRITE-IN</t>
  </si>
  <si>
    <t>BRIAN CARROLL/ AMAR PATEL              WRITE-IN</t>
  </si>
  <si>
    <t>TODD CELLA/         TIM CELLA       WRITE-IN</t>
  </si>
  <si>
    <t>JESSE CUELLAR/  JIMMY MONREAL  WRITE-IN</t>
  </si>
  <si>
    <t>TOM HOEFLING/  ANDY PRIOR    WRITE-IN</t>
  </si>
  <si>
    <t>GLORIA LA RIVA/  LEONARD PELTIER  WRITE-IN</t>
  </si>
  <si>
    <t>ABRAM LOEB/    JENNIFER JAIRALA   WRITE-IN</t>
  </si>
  <si>
    <t>ROBERT MORROW/  ANNE BECKETT   WRITE-IN</t>
  </si>
  <si>
    <t>KASEY WELLS/    RACHEL WELLS WRITE-IN</t>
  </si>
  <si>
    <t>RICARDO TURULLOLS-BONILLA WRITE-IN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</si>
</sst>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9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textRotation="255" wrapText="1"/>
    </xf>
    <xf numFmtId="0" fontId="7" fillId="0" borderId="26" xfId="0" applyFont="1" applyBorder="1" applyAlignment="1">
      <alignment horizontal="center" vertical="distributed" wrapText="1"/>
    </xf>
    <xf numFmtId="0" fontId="0" fillId="0" borderId="27" xfId="0" applyBorder="1" applyAlignment="1">
      <alignment horizontal="center" textRotation="255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25" xfId="0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/>
    </xf>
    <xf numFmtId="0" fontId="8" fillId="34" borderId="35" xfId="0" applyFont="1" applyFill="1" applyBorder="1" applyAlignment="1">
      <alignment/>
    </xf>
    <xf numFmtId="0" fontId="7" fillId="35" borderId="36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/>
    </xf>
    <xf numFmtId="0" fontId="6" fillId="0" borderId="27" xfId="0" applyFont="1" applyBorder="1" applyAlignment="1">
      <alignment horizontal="center" vertical="distributed" wrapText="1"/>
    </xf>
    <xf numFmtId="0" fontId="0" fillId="35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5" borderId="2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58" sqref="K58"/>
    </sheetView>
  </sheetViews>
  <sheetFormatPr defaultColWidth="9.140625" defaultRowHeight="12.75"/>
  <cols>
    <col min="1" max="1" width="14.57421875" style="0" customWidth="1"/>
    <col min="2" max="2" width="19.7109375" style="0" customWidth="1"/>
    <col min="3" max="6" width="6.57421875" style="0" customWidth="1"/>
    <col min="7" max="10" width="6.00390625" style="0" customWidth="1"/>
    <col min="11" max="11" width="6.421875" style="9" customWidth="1"/>
    <col min="12" max="12" width="6.28125" style="0" customWidth="1"/>
    <col min="13" max="13" width="6.57421875" style="0" customWidth="1"/>
    <col min="14" max="14" width="6.8515625" style="0" customWidth="1"/>
  </cols>
  <sheetData>
    <row r="1" spans="1:16" ht="76.5" customHeight="1" thickBot="1" thickTop="1">
      <c r="A1" s="87" t="s">
        <v>73</v>
      </c>
      <c r="B1" s="88"/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>
        <v>4</v>
      </c>
      <c r="J1" s="29" t="s">
        <v>0</v>
      </c>
      <c r="K1" s="66" t="s">
        <v>15</v>
      </c>
      <c r="L1" s="29" t="s">
        <v>0</v>
      </c>
      <c r="M1" s="30" t="s">
        <v>16</v>
      </c>
      <c r="N1" s="31" t="s">
        <v>0</v>
      </c>
      <c r="O1" s="1"/>
      <c r="P1" s="2"/>
    </row>
    <row r="2" spans="1:14" ht="24" customHeight="1" thickBot="1" thickTop="1">
      <c r="A2" s="15"/>
      <c r="B2" s="49" t="s">
        <v>2</v>
      </c>
      <c r="C2" s="7">
        <v>61</v>
      </c>
      <c r="D2" s="7">
        <v>67</v>
      </c>
      <c r="E2" s="7">
        <v>110</v>
      </c>
      <c r="F2" s="7">
        <v>45</v>
      </c>
      <c r="G2" s="7">
        <v>36</v>
      </c>
      <c r="H2" s="20">
        <v>48</v>
      </c>
      <c r="I2" s="20">
        <v>132</v>
      </c>
      <c r="J2" s="32">
        <f aca="true" t="shared" si="0" ref="J2:J16">SUM(C2:I2)</f>
        <v>499</v>
      </c>
      <c r="K2" s="32">
        <v>499</v>
      </c>
      <c r="L2" s="32">
        <f>K2</f>
        <v>499</v>
      </c>
      <c r="M2" s="32">
        <v>499</v>
      </c>
      <c r="N2" s="32">
        <f>M2</f>
        <v>499</v>
      </c>
    </row>
    <row r="3" spans="1:14" ht="24" customHeight="1" thickBot="1" thickTop="1">
      <c r="A3" s="14"/>
      <c r="B3" s="50" t="s">
        <v>17</v>
      </c>
      <c r="C3" s="11">
        <v>9</v>
      </c>
      <c r="D3" s="11">
        <v>22</v>
      </c>
      <c r="E3" s="11">
        <v>22</v>
      </c>
      <c r="F3" s="11">
        <v>14</v>
      </c>
      <c r="G3" s="11">
        <v>2</v>
      </c>
      <c r="H3" s="21">
        <v>21</v>
      </c>
      <c r="I3" s="21">
        <v>17</v>
      </c>
      <c r="J3" s="32">
        <f t="shared" si="0"/>
        <v>107</v>
      </c>
      <c r="K3" s="32">
        <v>282</v>
      </c>
      <c r="L3" s="32">
        <f>K3</f>
        <v>282</v>
      </c>
      <c r="M3" s="32">
        <v>28</v>
      </c>
      <c r="N3" s="32">
        <f>M3+K3+J3</f>
        <v>417</v>
      </c>
    </row>
    <row r="4" spans="1:14" ht="48.75" customHeight="1" thickBot="1" thickTop="1">
      <c r="A4" s="83" t="s">
        <v>24</v>
      </c>
      <c r="B4" s="48" t="s">
        <v>25</v>
      </c>
      <c r="C4" s="3">
        <v>8</v>
      </c>
      <c r="D4" s="3">
        <v>22</v>
      </c>
      <c r="E4" s="3">
        <v>20</v>
      </c>
      <c r="F4" s="3">
        <v>13</v>
      </c>
      <c r="G4" s="3">
        <v>2</v>
      </c>
      <c r="H4" s="22">
        <v>20</v>
      </c>
      <c r="I4" s="22">
        <v>16</v>
      </c>
      <c r="J4" s="32">
        <f t="shared" si="0"/>
        <v>101</v>
      </c>
      <c r="K4" s="32">
        <v>271</v>
      </c>
      <c r="L4" s="34">
        <f>K4</f>
        <v>271</v>
      </c>
      <c r="M4" s="33">
        <v>25</v>
      </c>
      <c r="N4" s="32">
        <f>M4+K4+J4</f>
        <v>397</v>
      </c>
    </row>
    <row r="5" spans="1:14" ht="54" customHeight="1" thickBot="1" thickTop="1">
      <c r="A5" s="81"/>
      <c r="B5" s="48" t="s">
        <v>26</v>
      </c>
      <c r="C5" s="3">
        <v>1</v>
      </c>
      <c r="D5" s="3">
        <v>0</v>
      </c>
      <c r="E5" s="3">
        <v>2</v>
      </c>
      <c r="F5" s="3">
        <v>1</v>
      </c>
      <c r="G5" s="3">
        <v>0</v>
      </c>
      <c r="H5" s="22">
        <v>0</v>
      </c>
      <c r="I5" s="22">
        <v>1</v>
      </c>
      <c r="J5" s="32">
        <f t="shared" si="0"/>
        <v>5</v>
      </c>
      <c r="K5" s="32">
        <v>8</v>
      </c>
      <c r="L5" s="32">
        <f aca="true" t="shared" si="1" ref="L5:L22">K5</f>
        <v>8</v>
      </c>
      <c r="M5" s="35">
        <v>3</v>
      </c>
      <c r="N5" s="32">
        <f aca="true" t="shared" si="2" ref="N5:N61">M5+K5+J5</f>
        <v>16</v>
      </c>
    </row>
    <row r="6" spans="1:14" ht="58.5" customHeight="1" thickBot="1" thickTop="1">
      <c r="A6" s="81"/>
      <c r="B6" s="48" t="s">
        <v>27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22">
        <v>0</v>
      </c>
      <c r="I6" s="22">
        <v>0</v>
      </c>
      <c r="J6" s="32">
        <f t="shared" si="0"/>
        <v>0</v>
      </c>
      <c r="K6" s="32">
        <v>2</v>
      </c>
      <c r="L6" s="41">
        <f t="shared" si="1"/>
        <v>2</v>
      </c>
      <c r="M6" s="40">
        <v>0</v>
      </c>
      <c r="N6" s="41">
        <f t="shared" si="2"/>
        <v>2</v>
      </c>
    </row>
    <row r="7" spans="1:14" ht="51.75" customHeight="1" thickBot="1" thickTop="1">
      <c r="A7" s="81"/>
      <c r="B7" s="48" t="s">
        <v>28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22">
        <v>0</v>
      </c>
      <c r="I7" s="22">
        <v>0</v>
      </c>
      <c r="J7" s="32">
        <f t="shared" si="0"/>
        <v>0</v>
      </c>
      <c r="K7" s="32">
        <v>1</v>
      </c>
      <c r="L7" s="32">
        <f t="shared" si="1"/>
        <v>1</v>
      </c>
      <c r="M7" s="35">
        <v>0</v>
      </c>
      <c r="N7" s="32">
        <f t="shared" si="2"/>
        <v>1</v>
      </c>
    </row>
    <row r="8" spans="1:14" ht="51.75" customHeight="1" thickBot="1" thickTop="1">
      <c r="A8" s="85"/>
      <c r="B8" s="48" t="s">
        <v>80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75">
        <v>0</v>
      </c>
      <c r="J8" s="32">
        <f t="shared" si="0"/>
        <v>0</v>
      </c>
      <c r="K8" s="32">
        <v>0</v>
      </c>
      <c r="L8" s="32">
        <f t="shared" si="1"/>
        <v>0</v>
      </c>
      <c r="M8" s="35">
        <v>0</v>
      </c>
      <c r="N8" s="32">
        <f t="shared" si="2"/>
        <v>0</v>
      </c>
    </row>
    <row r="9" spans="1:14" ht="51.75" customHeight="1" thickBot="1" thickTop="1">
      <c r="A9" s="85"/>
      <c r="B9" s="48" t="s">
        <v>81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75">
        <v>0</v>
      </c>
      <c r="J9" s="32">
        <f t="shared" si="0"/>
        <v>0</v>
      </c>
      <c r="K9" s="32">
        <v>0</v>
      </c>
      <c r="L9" s="32">
        <f t="shared" si="1"/>
        <v>0</v>
      </c>
      <c r="M9" s="35">
        <v>0</v>
      </c>
      <c r="N9" s="32">
        <f t="shared" si="2"/>
        <v>0</v>
      </c>
    </row>
    <row r="10" spans="1:14" ht="51.75" customHeight="1" thickBot="1" thickTop="1">
      <c r="A10" s="85"/>
      <c r="B10" s="48" t="s">
        <v>82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75">
        <v>0</v>
      </c>
      <c r="J10" s="32">
        <f t="shared" si="0"/>
        <v>0</v>
      </c>
      <c r="K10" s="32">
        <v>0</v>
      </c>
      <c r="L10" s="32">
        <f t="shared" si="1"/>
        <v>0</v>
      </c>
      <c r="M10" s="35">
        <v>0</v>
      </c>
      <c r="N10" s="32">
        <f t="shared" si="2"/>
        <v>0</v>
      </c>
    </row>
    <row r="11" spans="1:14" ht="51.75" customHeight="1" thickBot="1" thickTop="1">
      <c r="A11" s="85"/>
      <c r="B11" s="48" t="s">
        <v>83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75">
        <v>0</v>
      </c>
      <c r="J11" s="32">
        <f t="shared" si="0"/>
        <v>0</v>
      </c>
      <c r="K11" s="32">
        <v>0</v>
      </c>
      <c r="L11" s="32">
        <f t="shared" si="1"/>
        <v>0</v>
      </c>
      <c r="M11" s="35">
        <v>0</v>
      </c>
      <c r="N11" s="32">
        <f t="shared" si="2"/>
        <v>0</v>
      </c>
    </row>
    <row r="12" spans="1:14" ht="51.75" customHeight="1" thickBot="1" thickTop="1">
      <c r="A12" s="85"/>
      <c r="B12" s="48" t="s">
        <v>84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75">
        <v>0</v>
      </c>
      <c r="J12" s="32">
        <f t="shared" si="0"/>
        <v>0</v>
      </c>
      <c r="K12" s="32">
        <v>0</v>
      </c>
      <c r="L12" s="32">
        <f t="shared" si="1"/>
        <v>0</v>
      </c>
      <c r="M12" s="35">
        <v>0</v>
      </c>
      <c r="N12" s="32">
        <f t="shared" si="2"/>
        <v>0</v>
      </c>
    </row>
    <row r="13" spans="1:14" ht="51.75" customHeight="1" thickBot="1" thickTop="1">
      <c r="A13" s="85"/>
      <c r="B13" s="48" t="s">
        <v>85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75">
        <v>0</v>
      </c>
      <c r="J13" s="32">
        <f t="shared" si="0"/>
        <v>0</v>
      </c>
      <c r="K13" s="32">
        <v>0</v>
      </c>
      <c r="L13" s="32">
        <f t="shared" si="1"/>
        <v>0</v>
      </c>
      <c r="M13" s="35">
        <v>0</v>
      </c>
      <c r="N13" s="32">
        <f t="shared" si="2"/>
        <v>0</v>
      </c>
    </row>
    <row r="14" spans="1:14" ht="51.75" customHeight="1" thickBot="1" thickTop="1">
      <c r="A14" s="85"/>
      <c r="B14" s="48" t="s">
        <v>86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75">
        <v>0</v>
      </c>
      <c r="J14" s="32">
        <f t="shared" si="0"/>
        <v>0</v>
      </c>
      <c r="K14" s="32">
        <v>0</v>
      </c>
      <c r="L14" s="32">
        <f t="shared" si="1"/>
        <v>0</v>
      </c>
      <c r="M14" s="35">
        <v>0</v>
      </c>
      <c r="N14" s="32">
        <f t="shared" si="2"/>
        <v>0</v>
      </c>
    </row>
    <row r="15" spans="1:14" ht="51.75" customHeight="1" thickBot="1" thickTop="1">
      <c r="A15" s="85"/>
      <c r="B15" s="48" t="s">
        <v>87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75">
        <v>0</v>
      </c>
      <c r="J15" s="32">
        <f t="shared" si="0"/>
        <v>0</v>
      </c>
      <c r="K15" s="32">
        <v>0</v>
      </c>
      <c r="L15" s="32">
        <f t="shared" si="1"/>
        <v>0</v>
      </c>
      <c r="M15" s="35">
        <v>0</v>
      </c>
      <c r="N15" s="32">
        <f t="shared" si="2"/>
        <v>0</v>
      </c>
    </row>
    <row r="16" spans="1:14" ht="51.75" customHeight="1" thickBot="1" thickTop="1">
      <c r="A16" s="84"/>
      <c r="B16" s="48" t="s">
        <v>88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75">
        <v>0</v>
      </c>
      <c r="J16" s="32">
        <f t="shared" si="0"/>
        <v>0</v>
      </c>
      <c r="K16" s="32">
        <v>0</v>
      </c>
      <c r="L16" s="32">
        <f t="shared" si="1"/>
        <v>0</v>
      </c>
      <c r="M16" s="35">
        <v>0</v>
      </c>
      <c r="N16" s="32">
        <f t="shared" si="2"/>
        <v>0</v>
      </c>
    </row>
    <row r="17" spans="1:14" ht="15" customHeight="1" thickBot="1" thickTop="1">
      <c r="A17" s="57"/>
      <c r="B17" s="78"/>
      <c r="C17" s="12"/>
      <c r="D17" s="12"/>
      <c r="E17" s="12"/>
      <c r="F17" s="12"/>
      <c r="G17" s="12"/>
      <c r="H17" s="23"/>
      <c r="I17" s="23"/>
      <c r="J17" s="38"/>
      <c r="K17" s="38"/>
      <c r="L17" s="38">
        <f t="shared" si="1"/>
        <v>0</v>
      </c>
      <c r="M17" s="13"/>
      <c r="N17" s="38">
        <f t="shared" si="2"/>
        <v>0</v>
      </c>
    </row>
    <row r="18" spans="1:14" ht="37.5" customHeight="1" thickBot="1" thickTop="1">
      <c r="A18" s="83" t="s">
        <v>4</v>
      </c>
      <c r="B18" s="48" t="s">
        <v>30</v>
      </c>
      <c r="C18" s="4">
        <v>8</v>
      </c>
      <c r="D18" s="4">
        <v>21</v>
      </c>
      <c r="E18" s="4">
        <v>18</v>
      </c>
      <c r="F18" s="4">
        <v>13</v>
      </c>
      <c r="G18" s="4">
        <v>2</v>
      </c>
      <c r="H18" s="24">
        <v>20</v>
      </c>
      <c r="I18" s="24">
        <v>16</v>
      </c>
      <c r="J18" s="32">
        <f>SUM(C18:I18)</f>
        <v>98</v>
      </c>
      <c r="K18" s="32">
        <v>268</v>
      </c>
      <c r="L18" s="32">
        <f t="shared" si="1"/>
        <v>268</v>
      </c>
      <c r="M18" s="35">
        <v>24</v>
      </c>
      <c r="N18" s="32">
        <f t="shared" si="2"/>
        <v>390</v>
      </c>
    </row>
    <row r="19" spans="1:14" ht="42.75" customHeight="1" thickBot="1" thickTop="1">
      <c r="A19" s="81"/>
      <c r="B19" s="48" t="s">
        <v>29</v>
      </c>
      <c r="C19" s="4">
        <v>1</v>
      </c>
      <c r="D19" s="4">
        <v>0</v>
      </c>
      <c r="E19" s="4">
        <v>3</v>
      </c>
      <c r="F19" s="4">
        <v>1</v>
      </c>
      <c r="G19" s="4">
        <v>0</v>
      </c>
      <c r="H19" s="24">
        <v>0</v>
      </c>
      <c r="I19" s="24">
        <v>1</v>
      </c>
      <c r="J19" s="32">
        <f>SUM(C19:I19)</f>
        <v>6</v>
      </c>
      <c r="K19" s="32">
        <v>10</v>
      </c>
      <c r="L19" s="32">
        <f t="shared" si="1"/>
        <v>10</v>
      </c>
      <c r="M19" s="35">
        <v>2</v>
      </c>
      <c r="N19" s="32">
        <f t="shared" si="2"/>
        <v>18</v>
      </c>
    </row>
    <row r="20" spans="1:14" ht="36.75" customHeight="1" thickBot="1" thickTop="1">
      <c r="A20" s="81"/>
      <c r="B20" s="48" t="s">
        <v>31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24">
        <v>0</v>
      </c>
      <c r="I20" s="24">
        <v>0</v>
      </c>
      <c r="J20" s="32">
        <f>SUM(C20:I20)</f>
        <v>0</v>
      </c>
      <c r="K20" s="32">
        <v>1</v>
      </c>
      <c r="L20" s="41">
        <f t="shared" si="1"/>
        <v>1</v>
      </c>
      <c r="M20" s="40">
        <v>0</v>
      </c>
      <c r="N20" s="41">
        <f t="shared" si="2"/>
        <v>1</v>
      </c>
    </row>
    <row r="21" spans="1:14" ht="36.75" customHeight="1" thickBot="1" thickTop="1">
      <c r="A21" s="85"/>
      <c r="B21" s="48" t="s">
        <v>74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75">
        <v>0</v>
      </c>
      <c r="J21" s="32">
        <f>SUM(C21:I21)</f>
        <v>1</v>
      </c>
      <c r="K21" s="32">
        <v>1</v>
      </c>
      <c r="L21" s="74">
        <f t="shared" si="1"/>
        <v>1</v>
      </c>
      <c r="M21" s="71">
        <v>0</v>
      </c>
      <c r="N21" s="41">
        <f t="shared" si="2"/>
        <v>2</v>
      </c>
    </row>
    <row r="22" spans="1:14" ht="36.75" customHeight="1" thickBot="1" thickTop="1">
      <c r="A22" s="84"/>
      <c r="B22" s="79" t="s">
        <v>89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5">
        <v>0</v>
      </c>
      <c r="J22" s="32">
        <f>SUM(C22:I22)</f>
        <v>0</v>
      </c>
      <c r="K22" s="32">
        <v>0</v>
      </c>
      <c r="L22" s="74">
        <f t="shared" si="1"/>
        <v>0</v>
      </c>
      <c r="M22" s="71">
        <v>0</v>
      </c>
      <c r="N22" s="41">
        <f t="shared" si="2"/>
        <v>0</v>
      </c>
    </row>
    <row r="23" spans="1:14" s="6" customFormat="1" ht="14.25" thickBot="1" thickTop="1">
      <c r="A23" s="58"/>
      <c r="B23" s="51"/>
      <c r="C23" s="5"/>
      <c r="D23" s="5"/>
      <c r="E23" s="5"/>
      <c r="F23" s="5"/>
      <c r="G23" s="5">
        <v>0</v>
      </c>
      <c r="H23" s="5"/>
      <c r="I23" s="5"/>
      <c r="J23" s="38"/>
      <c r="K23" s="38"/>
      <c r="L23" s="44">
        <f aca="true" t="shared" si="3" ref="L23:L60">K23</f>
        <v>0</v>
      </c>
      <c r="M23" s="43"/>
      <c r="N23" s="38">
        <f t="shared" si="2"/>
        <v>0</v>
      </c>
    </row>
    <row r="24" spans="1:26" ht="43.5" customHeight="1" thickBot="1" thickTop="1">
      <c r="A24" s="83" t="s">
        <v>5</v>
      </c>
      <c r="B24" s="67" t="s">
        <v>34</v>
      </c>
      <c r="C24" s="68">
        <v>8</v>
      </c>
      <c r="D24" s="68">
        <v>21</v>
      </c>
      <c r="E24" s="68">
        <v>18</v>
      </c>
      <c r="F24" s="68">
        <v>13</v>
      </c>
      <c r="G24" s="68">
        <v>2</v>
      </c>
      <c r="H24" s="69">
        <v>20</v>
      </c>
      <c r="I24" s="69">
        <v>15</v>
      </c>
      <c r="J24" s="32">
        <f>SUM(C24:I24)</f>
        <v>97</v>
      </c>
      <c r="K24" s="32">
        <v>269</v>
      </c>
      <c r="L24" s="32">
        <f t="shared" si="3"/>
        <v>269</v>
      </c>
      <c r="M24" s="70">
        <v>24</v>
      </c>
      <c r="N24" s="32">
        <f t="shared" si="2"/>
        <v>390</v>
      </c>
      <c r="Y24" s="6"/>
      <c r="Z24" s="6"/>
    </row>
    <row r="25" spans="1:26" ht="43.5" customHeight="1" thickBot="1" thickTop="1">
      <c r="A25" s="85"/>
      <c r="B25" s="48" t="s">
        <v>32</v>
      </c>
      <c r="C25" s="3">
        <v>0</v>
      </c>
      <c r="D25" s="3">
        <v>0</v>
      </c>
      <c r="E25" s="3">
        <v>2</v>
      </c>
      <c r="F25" s="3">
        <v>1</v>
      </c>
      <c r="G25" s="3">
        <v>0</v>
      </c>
      <c r="H25" s="3">
        <v>0</v>
      </c>
      <c r="I25" s="22">
        <v>2</v>
      </c>
      <c r="J25" s="32">
        <f>SUM(C25:I25)</f>
        <v>5</v>
      </c>
      <c r="K25" s="32">
        <v>10</v>
      </c>
      <c r="L25" s="32">
        <f t="shared" si="3"/>
        <v>10</v>
      </c>
      <c r="M25" s="36">
        <v>3</v>
      </c>
      <c r="N25" s="32">
        <f t="shared" si="2"/>
        <v>18</v>
      </c>
      <c r="Y25" s="6"/>
      <c r="Z25" s="6"/>
    </row>
    <row r="26" spans="1:26" ht="37.5" customHeight="1" thickBot="1" thickTop="1">
      <c r="A26" s="84"/>
      <c r="B26" s="48" t="s">
        <v>33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22">
        <v>0</v>
      </c>
      <c r="J26" s="32">
        <f>SUM(C26:I26)</f>
        <v>2</v>
      </c>
      <c r="K26" s="32">
        <v>1</v>
      </c>
      <c r="L26" s="32">
        <f t="shared" si="3"/>
        <v>1</v>
      </c>
      <c r="M26" s="36">
        <v>0</v>
      </c>
      <c r="N26" s="32">
        <f t="shared" si="2"/>
        <v>3</v>
      </c>
      <c r="Y26" s="6"/>
      <c r="Z26" s="6"/>
    </row>
    <row r="27" spans="1:14" s="6" customFormat="1" ht="14.25" thickBot="1" thickTop="1">
      <c r="A27" s="58" t="s">
        <v>1</v>
      </c>
      <c r="B27" s="51"/>
      <c r="C27" s="5"/>
      <c r="D27" s="5">
        <v>0</v>
      </c>
      <c r="E27" s="5"/>
      <c r="F27" s="5"/>
      <c r="G27" s="5"/>
      <c r="H27" s="5"/>
      <c r="I27" s="5"/>
      <c r="J27" s="44"/>
      <c r="K27" s="44"/>
      <c r="L27" s="44">
        <f t="shared" si="3"/>
        <v>0</v>
      </c>
      <c r="M27" s="43"/>
      <c r="N27" s="44">
        <f t="shared" si="2"/>
        <v>0</v>
      </c>
    </row>
    <row r="28" spans="1:14" ht="45" customHeight="1" thickBot="1" thickTop="1">
      <c r="A28" s="83" t="s">
        <v>6</v>
      </c>
      <c r="B28" s="76" t="s">
        <v>35</v>
      </c>
      <c r="C28" s="3">
        <v>8</v>
      </c>
      <c r="D28" s="3">
        <v>20</v>
      </c>
      <c r="E28" s="3">
        <v>19</v>
      </c>
      <c r="F28" s="3">
        <v>12</v>
      </c>
      <c r="G28" s="3">
        <v>2</v>
      </c>
      <c r="H28" s="22">
        <v>19</v>
      </c>
      <c r="I28" s="22">
        <v>15</v>
      </c>
      <c r="J28" s="32">
        <f>SUM(C28:I28)</f>
        <v>95</v>
      </c>
      <c r="K28" s="32">
        <v>262</v>
      </c>
      <c r="L28" s="32">
        <f t="shared" si="3"/>
        <v>262</v>
      </c>
      <c r="M28" s="35">
        <v>24</v>
      </c>
      <c r="N28" s="32">
        <f t="shared" si="2"/>
        <v>381</v>
      </c>
    </row>
    <row r="29" spans="1:14" ht="38.25" customHeight="1" thickBot="1" thickTop="1">
      <c r="A29" s="81"/>
      <c r="B29" s="76" t="s">
        <v>36</v>
      </c>
      <c r="C29" s="3">
        <v>1</v>
      </c>
      <c r="D29" s="3">
        <v>1</v>
      </c>
      <c r="E29" s="3">
        <v>1</v>
      </c>
      <c r="F29" s="3">
        <v>1</v>
      </c>
      <c r="G29" s="3">
        <v>0</v>
      </c>
      <c r="H29" s="22">
        <v>1</v>
      </c>
      <c r="I29" s="22">
        <v>1</v>
      </c>
      <c r="J29" s="32">
        <f>SUM(C29:I29)</f>
        <v>6</v>
      </c>
      <c r="K29" s="32">
        <v>9</v>
      </c>
      <c r="L29" s="32">
        <f t="shared" si="3"/>
        <v>9</v>
      </c>
      <c r="M29" s="35">
        <v>2</v>
      </c>
      <c r="N29" s="32">
        <f t="shared" si="2"/>
        <v>17</v>
      </c>
    </row>
    <row r="30" spans="1:14" ht="36.75" customHeight="1" thickBot="1" thickTop="1">
      <c r="A30" s="81"/>
      <c r="B30" s="76" t="s">
        <v>37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22">
        <v>0</v>
      </c>
      <c r="I30" s="22">
        <v>0</v>
      </c>
      <c r="J30" s="32">
        <f>SUM(C30:I30)</f>
        <v>0</v>
      </c>
      <c r="K30" s="32">
        <v>4</v>
      </c>
      <c r="L30" s="41">
        <f t="shared" si="3"/>
        <v>4</v>
      </c>
      <c r="M30" s="40">
        <v>0</v>
      </c>
      <c r="N30" s="41">
        <f t="shared" si="2"/>
        <v>4</v>
      </c>
    </row>
    <row r="31" spans="1:14" ht="36.75" customHeight="1" thickBot="1" thickTop="1">
      <c r="A31" s="84"/>
      <c r="B31" s="48" t="s">
        <v>75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75">
        <v>0</v>
      </c>
      <c r="J31" s="32">
        <f>SUM(C31:I31)</f>
        <v>0</v>
      </c>
      <c r="K31" s="32">
        <v>0</v>
      </c>
      <c r="L31" s="41">
        <f t="shared" si="3"/>
        <v>0</v>
      </c>
      <c r="M31" s="40">
        <v>0</v>
      </c>
      <c r="N31" s="41">
        <f t="shared" si="2"/>
        <v>0</v>
      </c>
    </row>
    <row r="32" spans="1:14" s="6" customFormat="1" ht="18.75" customHeight="1" thickBot="1" thickTop="1">
      <c r="A32" s="59"/>
      <c r="B32" s="51"/>
      <c r="C32" s="5"/>
      <c r="D32" s="5">
        <v>0</v>
      </c>
      <c r="E32" s="5"/>
      <c r="F32" s="5"/>
      <c r="G32" s="5"/>
      <c r="H32" s="5">
        <v>0</v>
      </c>
      <c r="I32" s="5"/>
      <c r="J32" s="38"/>
      <c r="K32" s="38"/>
      <c r="L32" s="38">
        <f t="shared" si="3"/>
        <v>0</v>
      </c>
      <c r="M32" s="37"/>
      <c r="N32" s="38">
        <f t="shared" si="2"/>
        <v>0</v>
      </c>
    </row>
    <row r="33" spans="1:14" ht="35.25" customHeight="1" thickBot="1" thickTop="1">
      <c r="A33" s="81" t="s">
        <v>7</v>
      </c>
      <c r="B33" s="48" t="s">
        <v>38</v>
      </c>
      <c r="C33" s="3">
        <v>8</v>
      </c>
      <c r="D33" s="3">
        <v>21</v>
      </c>
      <c r="E33" s="3">
        <v>17</v>
      </c>
      <c r="F33" s="3">
        <v>12</v>
      </c>
      <c r="G33" s="3">
        <v>2</v>
      </c>
      <c r="H33" s="22">
        <v>20</v>
      </c>
      <c r="I33" s="22">
        <v>14</v>
      </c>
      <c r="J33" s="32">
        <f>SUM(C33:I33)</f>
        <v>94</v>
      </c>
      <c r="K33" s="32">
        <v>262</v>
      </c>
      <c r="L33" s="41">
        <f t="shared" si="3"/>
        <v>262</v>
      </c>
      <c r="M33" s="40">
        <v>24</v>
      </c>
      <c r="N33" s="41">
        <f t="shared" si="2"/>
        <v>380</v>
      </c>
    </row>
    <row r="34" spans="1:14" ht="38.25" customHeight="1" thickBot="1" thickTop="1">
      <c r="A34" s="81"/>
      <c r="B34" s="48" t="s">
        <v>39</v>
      </c>
      <c r="C34" s="3">
        <v>1</v>
      </c>
      <c r="D34" s="3">
        <v>0</v>
      </c>
      <c r="E34" s="3">
        <v>3</v>
      </c>
      <c r="F34" s="3">
        <v>1</v>
      </c>
      <c r="G34" s="3">
        <v>0</v>
      </c>
      <c r="H34" s="22">
        <v>0</v>
      </c>
      <c r="I34" s="22">
        <v>2</v>
      </c>
      <c r="J34" s="32">
        <f>SUM(C34:I34)</f>
        <v>7</v>
      </c>
      <c r="K34" s="32">
        <v>7</v>
      </c>
      <c r="L34" s="41">
        <f t="shared" si="3"/>
        <v>7</v>
      </c>
      <c r="M34" s="40">
        <v>3</v>
      </c>
      <c r="N34" s="41">
        <f t="shared" si="2"/>
        <v>17</v>
      </c>
    </row>
    <row r="35" spans="1:14" ht="27.75" customHeight="1" thickBot="1" thickTop="1">
      <c r="A35" s="82"/>
      <c r="B35" s="48" t="s">
        <v>76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22">
        <v>0</v>
      </c>
      <c r="I35" s="22">
        <v>0</v>
      </c>
      <c r="J35" s="32">
        <f>SUM(C35:I35)</f>
        <v>1</v>
      </c>
      <c r="K35" s="32">
        <v>3</v>
      </c>
      <c r="L35" s="41">
        <f t="shared" si="3"/>
        <v>3</v>
      </c>
      <c r="M35" s="40">
        <v>0</v>
      </c>
      <c r="N35" s="41">
        <f t="shared" si="2"/>
        <v>4</v>
      </c>
    </row>
    <row r="36" spans="1:14" ht="12.75" customHeight="1" thickBot="1" thickTop="1">
      <c r="A36" s="60"/>
      <c r="B36" s="52"/>
      <c r="C36" s="8"/>
      <c r="D36" s="8"/>
      <c r="E36" s="8"/>
      <c r="F36" s="8"/>
      <c r="G36" s="8"/>
      <c r="H36" s="25"/>
      <c r="I36" s="25"/>
      <c r="J36" s="38"/>
      <c r="K36" s="38"/>
      <c r="L36" s="38">
        <f t="shared" si="3"/>
        <v>0</v>
      </c>
      <c r="M36" s="37"/>
      <c r="N36" s="38">
        <f t="shared" si="2"/>
        <v>0</v>
      </c>
    </row>
    <row r="37" spans="1:14" ht="30" customHeight="1" thickBot="1" thickTop="1">
      <c r="A37" s="81" t="s">
        <v>8</v>
      </c>
      <c r="B37" s="48" t="s">
        <v>40</v>
      </c>
      <c r="C37" s="4">
        <v>8</v>
      </c>
      <c r="D37" s="4">
        <v>21</v>
      </c>
      <c r="E37" s="4">
        <v>19</v>
      </c>
      <c r="F37" s="4">
        <v>13</v>
      </c>
      <c r="G37" s="4">
        <v>2</v>
      </c>
      <c r="H37" s="24">
        <v>20</v>
      </c>
      <c r="I37" s="24">
        <v>16</v>
      </c>
      <c r="J37" s="32">
        <f>SUM(C37:I37)</f>
        <v>99</v>
      </c>
      <c r="K37" s="32">
        <v>268</v>
      </c>
      <c r="L37" s="41">
        <f t="shared" si="3"/>
        <v>268</v>
      </c>
      <c r="M37" s="40">
        <v>24</v>
      </c>
      <c r="N37" s="41">
        <f t="shared" si="2"/>
        <v>391</v>
      </c>
    </row>
    <row r="38" spans="1:14" ht="32.25" customHeight="1" thickBot="1" thickTop="1">
      <c r="A38" s="82"/>
      <c r="B38" s="48" t="s">
        <v>41</v>
      </c>
      <c r="C38" s="3">
        <v>1</v>
      </c>
      <c r="D38" s="3">
        <v>0</v>
      </c>
      <c r="E38" s="3">
        <v>1</v>
      </c>
      <c r="F38" s="3">
        <v>1</v>
      </c>
      <c r="G38" s="3">
        <v>0</v>
      </c>
      <c r="H38" s="22">
        <v>0</v>
      </c>
      <c r="I38" s="22">
        <v>0</v>
      </c>
      <c r="J38" s="32">
        <f>SUM(C38:I38)</f>
        <v>3</v>
      </c>
      <c r="K38" s="32">
        <v>7</v>
      </c>
      <c r="L38" s="41">
        <f t="shared" si="3"/>
        <v>7</v>
      </c>
      <c r="M38" s="40">
        <v>3</v>
      </c>
      <c r="N38" s="41">
        <f t="shared" si="2"/>
        <v>13</v>
      </c>
    </row>
    <row r="39" spans="1:14" s="6" customFormat="1" ht="14.25" thickBot="1" thickTop="1">
      <c r="A39" s="60"/>
      <c r="B39" s="52"/>
      <c r="C39" s="8"/>
      <c r="D39" s="8"/>
      <c r="E39" s="8"/>
      <c r="F39" s="8"/>
      <c r="G39" s="8"/>
      <c r="H39" s="25"/>
      <c r="I39" s="25"/>
      <c r="J39" s="38"/>
      <c r="K39" s="38"/>
      <c r="L39" s="38">
        <f t="shared" si="3"/>
        <v>0</v>
      </c>
      <c r="M39" s="37"/>
      <c r="N39" s="38">
        <f t="shared" si="2"/>
        <v>0</v>
      </c>
    </row>
    <row r="40" spans="1:14" ht="33.75" customHeight="1" thickBot="1" thickTop="1">
      <c r="A40" s="81" t="s">
        <v>9</v>
      </c>
      <c r="B40" s="48" t="s">
        <v>42</v>
      </c>
      <c r="C40" s="3">
        <v>8</v>
      </c>
      <c r="D40" s="3">
        <v>20</v>
      </c>
      <c r="E40" s="3">
        <v>16</v>
      </c>
      <c r="F40" s="3">
        <v>13</v>
      </c>
      <c r="G40" s="3">
        <v>2</v>
      </c>
      <c r="H40" s="22">
        <v>20</v>
      </c>
      <c r="I40" s="22">
        <v>14</v>
      </c>
      <c r="J40" s="32">
        <f>SUM(C40:I40)</f>
        <v>93</v>
      </c>
      <c r="K40" s="32">
        <v>263</v>
      </c>
      <c r="L40" s="41">
        <f t="shared" si="3"/>
        <v>263</v>
      </c>
      <c r="M40" s="40">
        <v>24</v>
      </c>
      <c r="N40" s="41">
        <f t="shared" si="2"/>
        <v>380</v>
      </c>
    </row>
    <row r="41" spans="1:14" ht="30.75" customHeight="1" thickBot="1" thickTop="1">
      <c r="A41" s="81"/>
      <c r="B41" s="48" t="s">
        <v>43</v>
      </c>
      <c r="C41" s="3">
        <v>1</v>
      </c>
      <c r="D41" s="3">
        <v>1</v>
      </c>
      <c r="E41" s="3">
        <v>2</v>
      </c>
      <c r="F41" s="3">
        <v>1</v>
      </c>
      <c r="G41" s="3">
        <v>0</v>
      </c>
      <c r="H41" s="22">
        <v>0</v>
      </c>
      <c r="I41" s="22">
        <v>2</v>
      </c>
      <c r="J41" s="32">
        <f>SUM(C41:I41)</f>
        <v>7</v>
      </c>
      <c r="K41" s="32">
        <v>8</v>
      </c>
      <c r="L41" s="41">
        <f t="shared" si="3"/>
        <v>8</v>
      </c>
      <c r="M41" s="40">
        <v>3</v>
      </c>
      <c r="N41" s="41">
        <f t="shared" si="2"/>
        <v>18</v>
      </c>
    </row>
    <row r="42" spans="1:14" ht="39" customHeight="1" thickBot="1" thickTop="1">
      <c r="A42" s="82"/>
      <c r="B42" s="48" t="s">
        <v>44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22">
        <v>0</v>
      </c>
      <c r="I42" s="22">
        <v>0</v>
      </c>
      <c r="J42" s="32">
        <f>SUM(C42:I42)</f>
        <v>2</v>
      </c>
      <c r="K42" s="32">
        <v>1</v>
      </c>
      <c r="L42" s="41">
        <f t="shared" si="3"/>
        <v>1</v>
      </c>
      <c r="M42" s="40">
        <v>0</v>
      </c>
      <c r="N42" s="41">
        <f t="shared" si="2"/>
        <v>3</v>
      </c>
    </row>
    <row r="43" spans="1:14" s="6" customFormat="1" ht="14.25" thickBot="1" thickTop="1">
      <c r="A43" s="60"/>
      <c r="B43" s="53"/>
      <c r="C43" s="5"/>
      <c r="D43" s="5"/>
      <c r="E43" s="5"/>
      <c r="F43" s="5"/>
      <c r="G43" s="5"/>
      <c r="H43" s="5"/>
      <c r="I43" s="5"/>
      <c r="J43" s="38"/>
      <c r="K43" s="38"/>
      <c r="L43" s="38">
        <f t="shared" si="3"/>
        <v>0</v>
      </c>
      <c r="M43" s="37"/>
      <c r="N43" s="38">
        <f t="shared" si="2"/>
        <v>0</v>
      </c>
    </row>
    <row r="44" spans="1:14" s="6" customFormat="1" ht="25.5" customHeight="1" thickBot="1" thickTop="1">
      <c r="A44" s="81" t="s">
        <v>10</v>
      </c>
      <c r="B44" s="48" t="s">
        <v>45</v>
      </c>
      <c r="C44" s="17">
        <v>8</v>
      </c>
      <c r="D44" s="17">
        <v>19</v>
      </c>
      <c r="E44" s="17">
        <v>17</v>
      </c>
      <c r="F44" s="17">
        <v>13</v>
      </c>
      <c r="G44" s="17">
        <v>2</v>
      </c>
      <c r="H44" s="26">
        <v>20</v>
      </c>
      <c r="I44" s="26">
        <v>16</v>
      </c>
      <c r="J44" s="41">
        <f>SUM(C44:I44)</f>
        <v>95</v>
      </c>
      <c r="K44" s="41">
        <v>266</v>
      </c>
      <c r="L44" s="41">
        <f t="shared" si="3"/>
        <v>266</v>
      </c>
      <c r="M44" s="40">
        <v>24</v>
      </c>
      <c r="N44" s="41">
        <f t="shared" si="2"/>
        <v>385</v>
      </c>
    </row>
    <row r="45" spans="1:14" s="6" customFormat="1" ht="27" customHeight="1" thickBot="1" thickTop="1">
      <c r="A45" s="81"/>
      <c r="B45" s="48" t="s">
        <v>46</v>
      </c>
      <c r="C45" s="17">
        <v>1</v>
      </c>
      <c r="D45" s="17">
        <v>1</v>
      </c>
      <c r="E45" s="17">
        <v>2</v>
      </c>
      <c r="F45" s="17">
        <v>1</v>
      </c>
      <c r="G45" s="17">
        <v>0</v>
      </c>
      <c r="H45" s="26">
        <v>0</v>
      </c>
      <c r="I45" s="26">
        <v>0</v>
      </c>
      <c r="J45" s="41">
        <f>SUM(C45:I45)</f>
        <v>5</v>
      </c>
      <c r="K45" s="41">
        <v>7</v>
      </c>
      <c r="L45" s="41">
        <f t="shared" si="3"/>
        <v>7</v>
      </c>
      <c r="M45" s="40">
        <v>3</v>
      </c>
      <c r="N45" s="41">
        <f t="shared" si="2"/>
        <v>15</v>
      </c>
    </row>
    <row r="46" spans="1:14" s="6" customFormat="1" ht="25.5" customHeight="1" thickBot="1" thickTop="1">
      <c r="A46" s="82"/>
      <c r="B46" s="48" t="s">
        <v>47</v>
      </c>
      <c r="C46" s="17">
        <v>0</v>
      </c>
      <c r="D46" s="17">
        <v>0</v>
      </c>
      <c r="E46" s="17">
        <v>1</v>
      </c>
      <c r="F46" s="17">
        <v>0</v>
      </c>
      <c r="G46" s="17">
        <v>0</v>
      </c>
      <c r="H46" s="26">
        <v>0</v>
      </c>
      <c r="I46" s="26">
        <v>0</v>
      </c>
      <c r="J46" s="41">
        <f>SUM(C46:I46)</f>
        <v>1</v>
      </c>
      <c r="K46" s="41">
        <v>1</v>
      </c>
      <c r="L46" s="41">
        <f t="shared" si="3"/>
        <v>1</v>
      </c>
      <c r="M46" s="40">
        <v>0</v>
      </c>
      <c r="N46" s="41">
        <f t="shared" si="2"/>
        <v>2</v>
      </c>
    </row>
    <row r="47" spans="1:14" s="6" customFormat="1" ht="14.25" thickBot="1" thickTop="1">
      <c r="A47" s="61"/>
      <c r="B47" s="54"/>
      <c r="C47" s="18"/>
      <c r="D47" s="18"/>
      <c r="E47" s="18"/>
      <c r="F47" s="18"/>
      <c r="G47" s="18"/>
      <c r="H47" s="27"/>
      <c r="I47" s="27"/>
      <c r="J47" s="38"/>
      <c r="K47" s="38"/>
      <c r="L47" s="38">
        <f t="shared" si="3"/>
        <v>0</v>
      </c>
      <c r="M47" s="37"/>
      <c r="N47" s="38">
        <f t="shared" si="2"/>
        <v>0</v>
      </c>
    </row>
    <row r="48" spans="1:14" s="6" customFormat="1" ht="33" customHeight="1" thickBot="1" thickTop="1">
      <c r="A48" s="86" t="s">
        <v>11</v>
      </c>
      <c r="B48" s="48" t="s">
        <v>48</v>
      </c>
      <c r="C48" s="17">
        <v>8</v>
      </c>
      <c r="D48" s="17">
        <v>19</v>
      </c>
      <c r="E48" s="17">
        <v>19</v>
      </c>
      <c r="F48" s="17">
        <v>13</v>
      </c>
      <c r="G48" s="17">
        <v>2</v>
      </c>
      <c r="H48" s="26">
        <v>20</v>
      </c>
      <c r="I48" s="26">
        <v>15</v>
      </c>
      <c r="J48" s="41">
        <f>SUM(C48:I48)</f>
        <v>96</v>
      </c>
      <c r="K48" s="41">
        <v>265</v>
      </c>
      <c r="L48" s="41">
        <f t="shared" si="3"/>
        <v>265</v>
      </c>
      <c r="M48" s="40">
        <v>24</v>
      </c>
      <c r="N48" s="41">
        <f t="shared" si="2"/>
        <v>385</v>
      </c>
    </row>
    <row r="49" spans="1:14" s="6" customFormat="1" ht="37.5" customHeight="1" thickBot="1" thickTop="1">
      <c r="A49" s="89"/>
      <c r="B49" s="48" t="s">
        <v>49</v>
      </c>
      <c r="C49" s="17">
        <v>1</v>
      </c>
      <c r="D49" s="17">
        <v>2</v>
      </c>
      <c r="E49" s="17">
        <v>2</v>
      </c>
      <c r="F49" s="17">
        <v>1</v>
      </c>
      <c r="G49" s="17">
        <v>0</v>
      </c>
      <c r="H49" s="26">
        <v>0</v>
      </c>
      <c r="I49" s="26">
        <v>1</v>
      </c>
      <c r="J49" s="41">
        <f>SUM(C49:I49)</f>
        <v>7</v>
      </c>
      <c r="K49" s="41">
        <v>8</v>
      </c>
      <c r="L49" s="41">
        <f t="shared" si="3"/>
        <v>8</v>
      </c>
      <c r="M49" s="40">
        <v>3</v>
      </c>
      <c r="N49" s="41">
        <f t="shared" si="2"/>
        <v>18</v>
      </c>
    </row>
    <row r="50" spans="1:14" s="6" customFormat="1" ht="14.25" thickBot="1" thickTop="1">
      <c r="A50" s="61"/>
      <c r="B50" s="54"/>
      <c r="C50" s="18"/>
      <c r="D50" s="18"/>
      <c r="E50" s="18"/>
      <c r="F50" s="18"/>
      <c r="G50" s="18"/>
      <c r="H50" s="27">
        <v>0</v>
      </c>
      <c r="I50" s="27"/>
      <c r="J50" s="38"/>
      <c r="K50" s="38"/>
      <c r="L50" s="38">
        <f t="shared" si="3"/>
        <v>0</v>
      </c>
      <c r="M50" s="37"/>
      <c r="N50" s="38">
        <f t="shared" si="2"/>
        <v>0</v>
      </c>
    </row>
    <row r="51" spans="1:14" s="6" customFormat="1" ht="38.25" customHeight="1" thickBot="1" thickTop="1">
      <c r="A51" s="86" t="s">
        <v>12</v>
      </c>
      <c r="B51" s="48" t="s">
        <v>51</v>
      </c>
      <c r="C51" s="17">
        <v>8</v>
      </c>
      <c r="D51" s="17">
        <v>20</v>
      </c>
      <c r="E51" s="17">
        <v>18</v>
      </c>
      <c r="F51" s="17">
        <v>13</v>
      </c>
      <c r="G51" s="17">
        <v>2</v>
      </c>
      <c r="H51" s="26">
        <v>19</v>
      </c>
      <c r="I51" s="26">
        <v>14</v>
      </c>
      <c r="J51" s="41">
        <f>SUM(C51:I51)</f>
        <v>94</v>
      </c>
      <c r="K51" s="41">
        <v>260</v>
      </c>
      <c r="L51" s="41">
        <f t="shared" si="3"/>
        <v>260</v>
      </c>
      <c r="M51" s="40">
        <v>24</v>
      </c>
      <c r="N51" s="41">
        <f t="shared" si="2"/>
        <v>378</v>
      </c>
    </row>
    <row r="52" spans="1:14" s="6" customFormat="1" ht="38.25" customHeight="1" thickBot="1" thickTop="1">
      <c r="A52" s="82"/>
      <c r="B52" s="48" t="s">
        <v>50</v>
      </c>
      <c r="C52" s="17">
        <v>1</v>
      </c>
      <c r="D52" s="17">
        <v>1</v>
      </c>
      <c r="E52" s="17">
        <v>3</v>
      </c>
      <c r="F52" s="17">
        <v>1</v>
      </c>
      <c r="G52" s="17">
        <v>0</v>
      </c>
      <c r="H52" s="26">
        <v>0</v>
      </c>
      <c r="I52" s="26">
        <v>2</v>
      </c>
      <c r="J52" s="41">
        <f>SUM(C52:I52)</f>
        <v>8</v>
      </c>
      <c r="K52" s="41">
        <v>9</v>
      </c>
      <c r="L52" s="41">
        <f t="shared" si="3"/>
        <v>9</v>
      </c>
      <c r="M52" s="40">
        <v>3</v>
      </c>
      <c r="N52" s="41">
        <f t="shared" si="2"/>
        <v>20</v>
      </c>
    </row>
    <row r="53" spans="1:14" s="6" customFormat="1" ht="14.25" thickBot="1" thickTop="1">
      <c r="A53" s="61"/>
      <c r="B53" s="54"/>
      <c r="C53" s="18"/>
      <c r="D53" s="18"/>
      <c r="E53" s="18"/>
      <c r="F53" s="18"/>
      <c r="G53" s="18"/>
      <c r="H53" s="27"/>
      <c r="I53" s="27"/>
      <c r="J53" s="38"/>
      <c r="K53" s="38"/>
      <c r="L53" s="38">
        <f t="shared" si="3"/>
        <v>0</v>
      </c>
      <c r="M53" s="37"/>
      <c r="N53" s="38">
        <f t="shared" si="2"/>
        <v>0</v>
      </c>
    </row>
    <row r="54" spans="1:14" s="19" customFormat="1" ht="47.25" customHeight="1" thickBot="1" thickTop="1">
      <c r="A54" s="86" t="s">
        <v>13</v>
      </c>
      <c r="B54" s="48" t="s">
        <v>52</v>
      </c>
      <c r="C54" s="17">
        <v>8</v>
      </c>
      <c r="D54" s="17">
        <v>20</v>
      </c>
      <c r="E54" s="17">
        <v>20</v>
      </c>
      <c r="F54" s="17">
        <v>13</v>
      </c>
      <c r="G54" s="17">
        <v>2</v>
      </c>
      <c r="H54" s="26">
        <v>20</v>
      </c>
      <c r="I54" s="26">
        <v>14</v>
      </c>
      <c r="J54" s="41">
        <f>SUM(C54:I54)</f>
        <v>97</v>
      </c>
      <c r="K54" s="41">
        <v>264</v>
      </c>
      <c r="L54" s="41">
        <f t="shared" si="3"/>
        <v>264</v>
      </c>
      <c r="M54" s="40">
        <v>24</v>
      </c>
      <c r="N54" s="41">
        <f t="shared" si="2"/>
        <v>385</v>
      </c>
    </row>
    <row r="55" spans="1:14" s="19" customFormat="1" ht="47.25" customHeight="1" thickBot="1" thickTop="1">
      <c r="A55" s="84"/>
      <c r="B55" s="48" t="s">
        <v>53</v>
      </c>
      <c r="C55" s="17">
        <v>1</v>
      </c>
      <c r="D55" s="17">
        <v>0</v>
      </c>
      <c r="E55" s="17">
        <v>1</v>
      </c>
      <c r="F55" s="17">
        <v>1</v>
      </c>
      <c r="G55" s="17">
        <v>0</v>
      </c>
      <c r="H55" s="26">
        <v>0</v>
      </c>
      <c r="I55" s="26">
        <v>2</v>
      </c>
      <c r="J55" s="41">
        <f>SUM(C55:I55)</f>
        <v>5</v>
      </c>
      <c r="K55" s="41">
        <v>8</v>
      </c>
      <c r="L55" s="41">
        <f t="shared" si="3"/>
        <v>8</v>
      </c>
      <c r="M55" s="40">
        <v>3</v>
      </c>
      <c r="N55" s="41">
        <f t="shared" si="2"/>
        <v>16</v>
      </c>
    </row>
    <row r="56" spans="1:14" s="6" customFormat="1" ht="12.75" customHeight="1" thickBot="1" thickTop="1">
      <c r="A56" s="63"/>
      <c r="B56" s="54"/>
      <c r="C56" s="18"/>
      <c r="D56" s="18"/>
      <c r="E56" s="18"/>
      <c r="F56" s="18"/>
      <c r="G56" s="18"/>
      <c r="H56" s="27"/>
      <c r="I56" s="27"/>
      <c r="J56" s="38"/>
      <c r="K56" s="38"/>
      <c r="L56" s="38">
        <f t="shared" si="3"/>
        <v>0</v>
      </c>
      <c r="M56" s="37"/>
      <c r="N56" s="38">
        <f t="shared" si="2"/>
        <v>0</v>
      </c>
    </row>
    <row r="57" spans="1:14" s="6" customFormat="1" ht="33.75" customHeight="1" thickBot="1" thickTop="1">
      <c r="A57" s="86" t="s">
        <v>14</v>
      </c>
      <c r="B57" s="48" t="s">
        <v>55</v>
      </c>
      <c r="C57" s="17">
        <v>8</v>
      </c>
      <c r="D57" s="17">
        <v>20</v>
      </c>
      <c r="E57" s="17">
        <v>19</v>
      </c>
      <c r="F57" s="17">
        <v>13</v>
      </c>
      <c r="G57" s="17">
        <v>2</v>
      </c>
      <c r="H57" s="26">
        <v>19</v>
      </c>
      <c r="I57" s="26">
        <v>14</v>
      </c>
      <c r="J57" s="41">
        <f>SUM(C57:I57)</f>
        <v>95</v>
      </c>
      <c r="K57" s="41">
        <v>267</v>
      </c>
      <c r="L57" s="42">
        <f t="shared" si="3"/>
        <v>267</v>
      </c>
      <c r="M57" s="40">
        <v>24</v>
      </c>
      <c r="N57" s="42">
        <f t="shared" si="2"/>
        <v>386</v>
      </c>
    </row>
    <row r="58" spans="1:14" s="6" customFormat="1" ht="32.25" customHeight="1" thickBot="1" thickTop="1">
      <c r="A58" s="84"/>
      <c r="B58" s="48" t="s">
        <v>54</v>
      </c>
      <c r="C58" s="17">
        <v>1</v>
      </c>
      <c r="D58" s="17">
        <v>0</v>
      </c>
      <c r="E58" s="17">
        <v>2</v>
      </c>
      <c r="F58" s="17">
        <v>1</v>
      </c>
      <c r="G58" s="17">
        <v>0</v>
      </c>
      <c r="H58" s="26">
        <v>1</v>
      </c>
      <c r="I58" s="26">
        <v>2</v>
      </c>
      <c r="J58" s="41">
        <f>SUM(C58:I58)</f>
        <v>7</v>
      </c>
      <c r="K58" s="41">
        <v>8</v>
      </c>
      <c r="L58" s="72">
        <f t="shared" si="3"/>
        <v>8</v>
      </c>
      <c r="M58" s="71">
        <v>3</v>
      </c>
      <c r="N58" s="46">
        <f t="shared" si="2"/>
        <v>18</v>
      </c>
    </row>
    <row r="59" spans="1:14" s="6" customFormat="1" ht="14.25" thickBot="1" thickTop="1">
      <c r="A59" s="61"/>
      <c r="B59" s="54"/>
      <c r="C59" s="18"/>
      <c r="D59" s="18"/>
      <c r="E59" s="18"/>
      <c r="F59" s="18"/>
      <c r="G59" s="18"/>
      <c r="H59" s="27"/>
      <c r="I59" s="27"/>
      <c r="J59" s="38"/>
      <c r="K59" s="38"/>
      <c r="L59" s="44">
        <f t="shared" si="3"/>
        <v>0</v>
      </c>
      <c r="M59" s="43"/>
      <c r="N59" s="38">
        <f t="shared" si="2"/>
        <v>0</v>
      </c>
    </row>
    <row r="60" spans="1:14" s="6" customFormat="1" ht="35.25" customHeight="1" thickBot="1" thickTop="1">
      <c r="A60" s="62" t="s">
        <v>56</v>
      </c>
      <c r="B60" s="48" t="s">
        <v>57</v>
      </c>
      <c r="C60" s="17">
        <v>9</v>
      </c>
      <c r="D60" s="17">
        <v>21</v>
      </c>
      <c r="E60" s="17">
        <v>19</v>
      </c>
      <c r="F60" s="17">
        <v>14</v>
      </c>
      <c r="G60" s="17">
        <v>2</v>
      </c>
      <c r="H60" s="26">
        <v>20</v>
      </c>
      <c r="I60" s="26">
        <v>17</v>
      </c>
      <c r="J60" s="41">
        <f>SUM(C60:I60)</f>
        <v>102</v>
      </c>
      <c r="K60" s="41">
        <v>266</v>
      </c>
      <c r="L60" s="41">
        <f t="shared" si="3"/>
        <v>266</v>
      </c>
      <c r="M60" s="40">
        <v>25</v>
      </c>
      <c r="N60" s="41">
        <f t="shared" si="2"/>
        <v>393</v>
      </c>
    </row>
    <row r="61" spans="1:14" s="6" customFormat="1" ht="14.25" thickBot="1" thickTop="1">
      <c r="A61" s="61"/>
      <c r="B61" s="54"/>
      <c r="C61" s="18"/>
      <c r="D61" s="18"/>
      <c r="E61" s="18"/>
      <c r="F61" s="18"/>
      <c r="G61" s="18"/>
      <c r="H61" s="27"/>
      <c r="I61" s="27"/>
      <c r="J61" s="38"/>
      <c r="K61" s="38"/>
      <c r="L61" s="38"/>
      <c r="M61" s="37"/>
      <c r="N61" s="38">
        <f t="shared" si="2"/>
        <v>0</v>
      </c>
    </row>
    <row r="62" spans="1:14" s="6" customFormat="1" ht="36.75" customHeight="1" thickBot="1" thickTop="1">
      <c r="A62" s="83" t="s">
        <v>58</v>
      </c>
      <c r="B62" s="48" t="s">
        <v>59</v>
      </c>
      <c r="C62" s="17">
        <v>8</v>
      </c>
      <c r="D62" s="17">
        <v>19</v>
      </c>
      <c r="E62" s="17">
        <v>20</v>
      </c>
      <c r="F62" s="17">
        <v>13</v>
      </c>
      <c r="G62" s="17">
        <v>2</v>
      </c>
      <c r="H62" s="26">
        <v>20</v>
      </c>
      <c r="I62" s="26">
        <v>13</v>
      </c>
      <c r="J62" s="41">
        <f>SUM(C62:I62)</f>
        <v>95</v>
      </c>
      <c r="K62" s="41">
        <v>261</v>
      </c>
      <c r="L62" s="41">
        <f aca="true" t="shared" si="4" ref="L62:L71">K62</f>
        <v>261</v>
      </c>
      <c r="M62" s="40">
        <v>24</v>
      </c>
      <c r="N62" s="41">
        <f aca="true" t="shared" si="5" ref="N62:N80">M62+K62+J62</f>
        <v>380</v>
      </c>
    </row>
    <row r="63" spans="1:14" s="6" customFormat="1" ht="40.5" customHeight="1" thickBot="1" thickTop="1">
      <c r="A63" s="82"/>
      <c r="B63" s="48" t="s">
        <v>60</v>
      </c>
      <c r="C63" s="17">
        <v>1</v>
      </c>
      <c r="D63" s="17">
        <v>1</v>
      </c>
      <c r="E63" s="17">
        <v>1</v>
      </c>
      <c r="F63" s="17">
        <v>1</v>
      </c>
      <c r="G63" s="17">
        <v>0</v>
      </c>
      <c r="H63" s="26">
        <v>0</v>
      </c>
      <c r="I63" s="26">
        <v>2</v>
      </c>
      <c r="J63" s="41">
        <f>SUM(C63:I63)</f>
        <v>6</v>
      </c>
      <c r="K63" s="41">
        <v>7</v>
      </c>
      <c r="L63" s="41">
        <f t="shared" si="4"/>
        <v>7</v>
      </c>
      <c r="M63" s="40">
        <v>3</v>
      </c>
      <c r="N63" s="41">
        <f t="shared" si="5"/>
        <v>16</v>
      </c>
    </row>
    <row r="64" spans="1:14" s="6" customFormat="1" ht="12.75" customHeight="1" thickBot="1" thickTop="1">
      <c r="A64" s="64"/>
      <c r="B64" s="54"/>
      <c r="C64" s="18"/>
      <c r="D64" s="18"/>
      <c r="E64" s="18"/>
      <c r="F64" s="18"/>
      <c r="G64" s="18"/>
      <c r="H64" s="27"/>
      <c r="I64" s="27"/>
      <c r="J64" s="38"/>
      <c r="K64" s="38"/>
      <c r="L64" s="38">
        <f t="shared" si="4"/>
        <v>0</v>
      </c>
      <c r="M64" s="37"/>
      <c r="N64" s="38">
        <f t="shared" si="5"/>
        <v>0</v>
      </c>
    </row>
    <row r="65" spans="1:14" s="6" customFormat="1" ht="60" customHeight="1" thickBot="1" thickTop="1">
      <c r="A65" s="56" t="s">
        <v>61</v>
      </c>
      <c r="B65" s="48" t="s">
        <v>62</v>
      </c>
      <c r="C65" s="17">
        <v>9</v>
      </c>
      <c r="D65" s="17">
        <v>18</v>
      </c>
      <c r="E65" s="17">
        <v>20</v>
      </c>
      <c r="F65" s="17">
        <v>13</v>
      </c>
      <c r="G65" s="17">
        <v>2</v>
      </c>
      <c r="H65" s="26">
        <v>20</v>
      </c>
      <c r="I65" s="26">
        <v>15</v>
      </c>
      <c r="J65" s="41">
        <f>SUM(C65:I65)</f>
        <v>97</v>
      </c>
      <c r="K65" s="41">
        <v>268</v>
      </c>
      <c r="L65" s="41">
        <f t="shared" si="4"/>
        <v>268</v>
      </c>
      <c r="M65" s="40">
        <v>23</v>
      </c>
      <c r="N65" s="41">
        <f t="shared" si="5"/>
        <v>388</v>
      </c>
    </row>
    <row r="66" spans="1:14" s="6" customFormat="1" ht="14.25" thickBot="1" thickTop="1">
      <c r="A66" s="61"/>
      <c r="B66" s="54"/>
      <c r="C66" s="18"/>
      <c r="D66" s="18"/>
      <c r="E66" s="18"/>
      <c r="F66" s="18"/>
      <c r="G66" s="18"/>
      <c r="H66" s="27"/>
      <c r="I66" s="27"/>
      <c r="J66" s="38"/>
      <c r="K66" s="38"/>
      <c r="L66" s="38">
        <f t="shared" si="4"/>
        <v>0</v>
      </c>
      <c r="M66" s="37"/>
      <c r="N66" s="38">
        <f t="shared" si="5"/>
        <v>0</v>
      </c>
    </row>
    <row r="67" spans="1:14" s="6" customFormat="1" ht="75.75" customHeight="1" thickBot="1" thickTop="1">
      <c r="A67" s="56" t="s">
        <v>64</v>
      </c>
      <c r="B67" s="48" t="s">
        <v>63</v>
      </c>
      <c r="C67" s="17">
        <v>9</v>
      </c>
      <c r="D67" s="17">
        <v>19</v>
      </c>
      <c r="E67" s="17">
        <v>20</v>
      </c>
      <c r="F67" s="17">
        <v>13</v>
      </c>
      <c r="G67" s="17">
        <v>2</v>
      </c>
      <c r="H67" s="26">
        <v>19</v>
      </c>
      <c r="I67" s="26">
        <v>16</v>
      </c>
      <c r="J67" s="41">
        <f>SUM(C67:I67)</f>
        <v>98</v>
      </c>
      <c r="K67" s="41">
        <v>264</v>
      </c>
      <c r="L67" s="41">
        <f t="shared" si="4"/>
        <v>264</v>
      </c>
      <c r="M67" s="40">
        <v>24</v>
      </c>
      <c r="N67" s="41">
        <f t="shared" si="5"/>
        <v>386</v>
      </c>
    </row>
    <row r="68" spans="1:14" s="6" customFormat="1" ht="14.25" thickBot="1" thickTop="1">
      <c r="A68" s="61"/>
      <c r="B68" s="54"/>
      <c r="C68" s="18"/>
      <c r="D68" s="18"/>
      <c r="E68" s="18"/>
      <c r="F68" s="18"/>
      <c r="G68" s="18"/>
      <c r="H68" s="27"/>
      <c r="I68" s="27"/>
      <c r="J68" s="38"/>
      <c r="K68" s="38"/>
      <c r="L68" s="38">
        <f t="shared" si="4"/>
        <v>0</v>
      </c>
      <c r="M68" s="37"/>
      <c r="N68" s="38">
        <f t="shared" si="5"/>
        <v>0</v>
      </c>
    </row>
    <row r="69" spans="1:14" s="6" customFormat="1" ht="46.5" customHeight="1" thickBot="1" thickTop="1">
      <c r="A69" s="56" t="s">
        <v>65</v>
      </c>
      <c r="B69" s="48" t="s">
        <v>66</v>
      </c>
      <c r="C69" s="17">
        <v>9</v>
      </c>
      <c r="D69" s="17">
        <v>19</v>
      </c>
      <c r="E69" s="17">
        <v>21</v>
      </c>
      <c r="F69" s="17">
        <v>13</v>
      </c>
      <c r="G69" s="17">
        <v>2</v>
      </c>
      <c r="H69" s="26">
        <v>16</v>
      </c>
      <c r="I69" s="26">
        <v>16</v>
      </c>
      <c r="J69" s="41">
        <f>SUM(C69:I69)</f>
        <v>96</v>
      </c>
      <c r="K69" s="41">
        <v>259</v>
      </c>
      <c r="L69" s="41">
        <f t="shared" si="4"/>
        <v>259</v>
      </c>
      <c r="M69" s="40">
        <v>23</v>
      </c>
      <c r="N69" s="41">
        <f t="shared" si="5"/>
        <v>378</v>
      </c>
    </row>
    <row r="70" spans="1:14" s="6" customFormat="1" ht="14.25" thickBot="1" thickTop="1">
      <c r="A70" s="61"/>
      <c r="B70" s="54"/>
      <c r="C70" s="18"/>
      <c r="D70" s="18"/>
      <c r="E70" s="18"/>
      <c r="F70" s="18"/>
      <c r="G70" s="18"/>
      <c r="H70" s="27"/>
      <c r="I70" s="27"/>
      <c r="J70" s="38"/>
      <c r="K70" s="38"/>
      <c r="L70" s="38">
        <f t="shared" si="4"/>
        <v>0</v>
      </c>
      <c r="M70" s="37"/>
      <c r="N70" s="38">
        <f t="shared" si="5"/>
        <v>0</v>
      </c>
    </row>
    <row r="71" spans="1:14" s="6" customFormat="1" ht="51.75" customHeight="1" thickBot="1" thickTop="1">
      <c r="A71" s="80" t="s">
        <v>67</v>
      </c>
      <c r="B71" s="48" t="s">
        <v>68</v>
      </c>
      <c r="C71" s="17">
        <v>8</v>
      </c>
      <c r="D71" s="17">
        <v>20</v>
      </c>
      <c r="E71" s="17">
        <v>19</v>
      </c>
      <c r="F71" s="17">
        <v>13</v>
      </c>
      <c r="G71" s="17">
        <v>2</v>
      </c>
      <c r="H71" s="26">
        <v>18</v>
      </c>
      <c r="I71" s="26">
        <v>16</v>
      </c>
      <c r="J71" s="41">
        <f>SUM(C71:I71)</f>
        <v>96</v>
      </c>
      <c r="K71" s="41">
        <v>258</v>
      </c>
      <c r="L71" s="41">
        <f t="shared" si="4"/>
        <v>258</v>
      </c>
      <c r="M71" s="40">
        <v>23</v>
      </c>
      <c r="N71" s="41">
        <f t="shared" si="5"/>
        <v>377</v>
      </c>
    </row>
    <row r="72" spans="1:14" s="6" customFormat="1" ht="14.25" thickBot="1" thickTop="1">
      <c r="A72" s="61"/>
      <c r="B72" s="54"/>
      <c r="C72" s="18"/>
      <c r="D72" s="18"/>
      <c r="E72" s="18"/>
      <c r="F72" s="18"/>
      <c r="G72" s="18"/>
      <c r="H72" s="27"/>
      <c r="I72" s="27"/>
      <c r="J72" s="38"/>
      <c r="K72" s="37"/>
      <c r="L72" s="38"/>
      <c r="M72" s="39"/>
      <c r="N72" s="38">
        <f t="shared" si="5"/>
        <v>0</v>
      </c>
    </row>
    <row r="73" spans="1:14" s="6" customFormat="1" ht="53.25" customHeight="1" thickBot="1" thickTop="1">
      <c r="A73" s="56" t="s">
        <v>77</v>
      </c>
      <c r="B73" s="48" t="s">
        <v>69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27">
        <v>0</v>
      </c>
      <c r="I73" s="27">
        <v>0</v>
      </c>
      <c r="J73" s="38">
        <f>SUM(C73:I73)</f>
        <v>0</v>
      </c>
      <c r="K73" s="37">
        <v>0</v>
      </c>
      <c r="L73" s="38">
        <f>K73</f>
        <v>0</v>
      </c>
      <c r="M73" s="39">
        <v>0</v>
      </c>
      <c r="N73" s="38">
        <f t="shared" si="5"/>
        <v>0</v>
      </c>
    </row>
    <row r="74" spans="1:14" s="6" customFormat="1" ht="14.25" thickBot="1" thickTop="1">
      <c r="A74" s="61"/>
      <c r="B74" s="54"/>
      <c r="C74" s="18"/>
      <c r="D74" s="18"/>
      <c r="E74" s="18"/>
      <c r="F74" s="18"/>
      <c r="G74" s="18"/>
      <c r="H74" s="27"/>
      <c r="I74" s="27"/>
      <c r="J74" s="38"/>
      <c r="K74" s="37"/>
      <c r="L74" s="38"/>
      <c r="M74" s="39"/>
      <c r="N74" s="38">
        <f t="shared" si="5"/>
        <v>0</v>
      </c>
    </row>
    <row r="75" spans="1:14" s="6" customFormat="1" ht="63" customHeight="1" thickBot="1" thickTop="1">
      <c r="A75" s="56" t="s">
        <v>78</v>
      </c>
      <c r="B75" s="48" t="s">
        <v>70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27">
        <v>0</v>
      </c>
      <c r="I75" s="27">
        <v>0</v>
      </c>
      <c r="J75" s="38">
        <f>SUM(C75:I75)</f>
        <v>0</v>
      </c>
      <c r="K75" s="37">
        <v>0</v>
      </c>
      <c r="L75" s="38">
        <f>K75</f>
        <v>0</v>
      </c>
      <c r="M75" s="39">
        <v>0</v>
      </c>
      <c r="N75" s="38">
        <f t="shared" si="5"/>
        <v>0</v>
      </c>
    </row>
    <row r="76" spans="1:14" s="6" customFormat="1" ht="12.75" customHeight="1" thickBot="1" thickTop="1">
      <c r="A76" s="64"/>
      <c r="B76" s="54"/>
      <c r="C76" s="18"/>
      <c r="D76" s="18"/>
      <c r="E76" s="18"/>
      <c r="F76" s="18"/>
      <c r="G76" s="18"/>
      <c r="H76" s="27"/>
      <c r="I76" s="27"/>
      <c r="J76" s="38"/>
      <c r="K76" s="37"/>
      <c r="L76" s="38">
        <f>K76</f>
        <v>0</v>
      </c>
      <c r="M76" s="39"/>
      <c r="N76" s="38">
        <f t="shared" si="5"/>
        <v>0</v>
      </c>
    </row>
    <row r="77" spans="1:14" s="6" customFormat="1" ht="66" customHeight="1" thickBot="1" thickTop="1">
      <c r="A77" s="56" t="s">
        <v>79</v>
      </c>
      <c r="B77" s="48" t="s">
        <v>71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27">
        <v>0</v>
      </c>
      <c r="I77" s="27">
        <v>0</v>
      </c>
      <c r="J77" s="38">
        <f>SUM(C77:I77)</f>
        <v>0</v>
      </c>
      <c r="K77" s="37">
        <v>0</v>
      </c>
      <c r="L77" s="38">
        <f>K77</f>
        <v>0</v>
      </c>
      <c r="M77" s="39">
        <v>0</v>
      </c>
      <c r="N77" s="38">
        <f t="shared" si="5"/>
        <v>0</v>
      </c>
    </row>
    <row r="78" spans="1:14" s="6" customFormat="1" ht="14.25" thickBot="1" thickTop="1">
      <c r="A78" s="65"/>
      <c r="B78" s="53"/>
      <c r="C78" s="77"/>
      <c r="D78" s="77"/>
      <c r="E78" s="77"/>
      <c r="F78" s="77"/>
      <c r="G78" s="77"/>
      <c r="H78" s="77"/>
      <c r="I78" s="77"/>
      <c r="J78" s="38"/>
      <c r="K78" s="37"/>
      <c r="L78" s="38">
        <f>K78</f>
        <v>0</v>
      </c>
      <c r="M78" s="39"/>
      <c r="N78" s="38">
        <f t="shared" si="5"/>
        <v>0</v>
      </c>
    </row>
    <row r="79" spans="1:14" ht="69.75" customHeight="1" thickBot="1" thickTop="1">
      <c r="A79" s="56" t="s">
        <v>79</v>
      </c>
      <c r="B79" s="48" t="s">
        <v>72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27">
        <v>0</v>
      </c>
      <c r="I79" s="27">
        <v>0</v>
      </c>
      <c r="J79" s="38">
        <f>SUM(C79:I79)</f>
        <v>0</v>
      </c>
      <c r="K79" s="37">
        <v>0</v>
      </c>
      <c r="L79" s="38">
        <f>K79</f>
        <v>0</v>
      </c>
      <c r="M79" s="39">
        <v>0</v>
      </c>
      <c r="N79" s="38">
        <f t="shared" si="5"/>
        <v>0</v>
      </c>
    </row>
    <row r="80" spans="1:14" s="6" customFormat="1" ht="14.25" thickBot="1" thickTop="1">
      <c r="A80" s="58"/>
      <c r="B80" s="55"/>
      <c r="C80" s="8"/>
      <c r="D80" s="8"/>
      <c r="E80" s="8"/>
      <c r="F80" s="8"/>
      <c r="G80" s="8"/>
      <c r="H80" s="25"/>
      <c r="I80" s="25"/>
      <c r="J80" s="38"/>
      <c r="K80" s="28">
        <f>SUM(C80:I80)</f>
        <v>0</v>
      </c>
      <c r="L80" s="45"/>
      <c r="M80" s="45"/>
      <c r="N80" s="47">
        <f t="shared" si="5"/>
        <v>0</v>
      </c>
    </row>
    <row r="81" ht="12.75" customHeight="1" thickTop="1"/>
    <row r="82" spans="1:2" ht="33" customHeight="1">
      <c r="A82" s="73" t="s">
        <v>3</v>
      </c>
      <c r="B82" s="16">
        <f>N3/N2</f>
        <v>0.8356713426853707</v>
      </c>
    </row>
    <row r="84" ht="27" customHeight="1"/>
    <row r="85" ht="27" customHeight="1"/>
    <row r="87" ht="33" customHeight="1"/>
    <row r="89" ht="33" customHeight="1"/>
    <row r="90" ht="12.75" customHeight="1"/>
    <row r="91" ht="33" customHeight="1"/>
    <row r="93" ht="33" customHeight="1"/>
    <row r="94" ht="33" customHeight="1"/>
    <row r="96" ht="33" customHeight="1"/>
    <row r="97" ht="33" customHeight="1"/>
    <row r="99" ht="33" customHeight="1"/>
    <row r="100" ht="33" customHeight="1"/>
    <row r="102" ht="33" customHeight="1"/>
    <row r="103" ht="33" customHeight="1"/>
    <row r="105" ht="33" customHeight="1"/>
    <row r="106" ht="33" customHeight="1"/>
    <row r="108" ht="33" customHeight="1"/>
    <row r="109" ht="33" customHeight="1"/>
  </sheetData>
  <sheetProtection/>
  <mergeCells count="14">
    <mergeCell ref="A1:B1"/>
    <mergeCell ref="A33:A35"/>
    <mergeCell ref="A40:A42"/>
    <mergeCell ref="A44:A46"/>
    <mergeCell ref="A48:A49"/>
    <mergeCell ref="A24:A26"/>
    <mergeCell ref="A37:A38"/>
    <mergeCell ref="A28:A31"/>
    <mergeCell ref="A4:A16"/>
    <mergeCell ref="A18:A22"/>
    <mergeCell ref="A51:A52"/>
    <mergeCell ref="A62:A63"/>
    <mergeCell ref="A54:A55"/>
    <mergeCell ref="A57:A58"/>
  </mergeCells>
  <printOptions/>
  <pageMargins left="0.25" right="0.25" top="0.75" bottom="0.75" header="0.3" footer="0.3"/>
  <pageSetup fitToHeight="0" fitToWidth="1" horizontalDpi="600" verticalDpi="600" orientation="portrait" scale="94" r:id="rId1"/>
  <rowBreaks count="4" manualBreakCount="4">
    <brk id="14" max="13" man="1"/>
    <brk id="32" max="13" man="1"/>
    <brk id="55" max="13" man="1"/>
    <brk id="7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 Buchanan</dc:creator>
  <cp:keywords/>
  <dc:description/>
  <cp:lastModifiedBy>Brande Buchanan</cp:lastModifiedBy>
  <cp:lastPrinted>2020-11-13T13:57:36Z</cp:lastPrinted>
  <dcterms:created xsi:type="dcterms:W3CDTF">2008-11-04T17:25:49Z</dcterms:created>
  <dcterms:modified xsi:type="dcterms:W3CDTF">2020-11-13T17:11:17Z</dcterms:modified>
  <cp:category/>
  <cp:version/>
  <cp:contentType/>
  <cp:contentStatus/>
</cp:coreProperties>
</file>